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TP\VWS\DAP\Stellungnahmen\25.3376 Ip. Walti\Begleittext zu 25.3376 Ip Walti für Internetaufschaltung\"/>
    </mc:Choice>
  </mc:AlternateContent>
  <xr:revisionPtr revIDLastSave="0" documentId="13_ncr:1_{340BD0FB-7F91-4F45-8045-43C8DE2BD3DB}" xr6:coauthVersionLast="47" xr6:coauthVersionMax="47" xr10:uidLastSave="{00000000-0000-0000-0000-000000000000}"/>
  <bookViews>
    <workbookView xWindow="-120" yWindow="-120" windowWidth="29040" windowHeight="15720" xr2:uid="{012A3ED6-DC73-41AE-92F1-38324D60FEAA}"/>
  </bookViews>
  <sheets>
    <sheet name="Modell ohne Steuern" sheetId="3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37" l="1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B14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B28" i="37"/>
  <c r="B26" i="37"/>
  <c r="B2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B12" i="37"/>
  <c r="B16" i="37" s="1"/>
  <c r="B17" i="37" l="1"/>
  <c r="B18" i="37" s="1"/>
  <c r="B29" i="37"/>
  <c r="B30" i="37" s="1"/>
  <c r="B31" i="37" s="1"/>
  <c r="B19" i="37" l="1"/>
  <c r="B32" i="37" l="1"/>
  <c r="B20" i="37"/>
  <c r="B21" i="37" l="1"/>
  <c r="C12" i="37" s="1"/>
  <c r="C16" i="37" s="1"/>
  <c r="C17" i="37" s="1"/>
  <c r="C18" i="37" s="1"/>
  <c r="B33" i="37"/>
  <c r="B34" i="37" s="1"/>
  <c r="C25" i="37" s="1"/>
  <c r="C29" i="37" l="1"/>
  <c r="C30" i="37" s="1"/>
  <c r="C31" i="37" s="1"/>
  <c r="C19" i="37" l="1"/>
  <c r="C20" i="37" s="1"/>
  <c r="C21" i="37" s="1"/>
  <c r="C32" i="37" l="1"/>
  <c r="D12" i="37"/>
  <c r="D16" i="37" l="1"/>
  <c r="D17" i="37" s="1"/>
  <c r="D18" i="37" s="1"/>
  <c r="C33" i="37"/>
  <c r="C34" i="37" s="1"/>
  <c r="D25" i="37" s="1"/>
  <c r="D29" i="37" l="1"/>
  <c r="D30" i="37" s="1"/>
  <c r="D31" i="37" s="1"/>
  <c r="D19" i="37" l="1"/>
  <c r="D20" i="37" s="1"/>
  <c r="D21" i="37" s="1"/>
  <c r="D32" i="37" l="1"/>
  <c r="D33" i="37" s="1"/>
  <c r="D34" i="37" s="1"/>
  <c r="E25" i="37" s="1"/>
  <c r="E12" i="37"/>
  <c r="E16" i="37" l="1"/>
  <c r="E17" i="37" s="1"/>
  <c r="E18" i="37" s="1"/>
  <c r="E29" i="37"/>
  <c r="E30" i="37" s="1"/>
  <c r="E31" i="37" s="1"/>
  <c r="E19" i="37" l="1"/>
  <c r="E20" i="37" l="1"/>
  <c r="E21" i="37" s="1"/>
  <c r="F12" i="37" s="1"/>
  <c r="E32" i="37"/>
  <c r="F16" i="37" l="1"/>
  <c r="F17" i="37" s="1"/>
  <c r="F18" i="37" s="1"/>
  <c r="E33" i="37"/>
  <c r="E34" i="37" s="1"/>
  <c r="F25" i="37" s="1"/>
  <c r="F29" i="37" l="1"/>
  <c r="F30" i="37" s="1"/>
  <c r="F31" i="37" s="1"/>
  <c r="F19" i="37" l="1"/>
  <c r="F20" i="37" l="1"/>
  <c r="F21" i="37" s="1"/>
  <c r="F32" i="37"/>
  <c r="G12" i="37"/>
  <c r="F33" i="37" l="1"/>
  <c r="F34" i="37" s="1"/>
  <c r="G25" i="37" s="1"/>
  <c r="G29" i="37" s="1"/>
  <c r="G30" i="37" s="1"/>
  <c r="G31" i="37" s="1"/>
  <c r="G16" i="37"/>
  <c r="G17" i="37" s="1"/>
  <c r="G18" i="37" s="1"/>
  <c r="G19" i="37" l="1"/>
  <c r="G20" i="37" s="1"/>
  <c r="G21" i="37" s="1"/>
  <c r="G32" i="37" l="1"/>
  <c r="G33" i="37" s="1"/>
  <c r="G34" i="37" s="1"/>
  <c r="H25" i="37" s="1"/>
  <c r="H12" i="37"/>
  <c r="H16" i="37" l="1"/>
  <c r="H17" i="37" s="1"/>
  <c r="H18" i="37" s="1"/>
  <c r="H29" i="37"/>
  <c r="H30" i="37" s="1"/>
  <c r="H31" i="37" s="1"/>
  <c r="H19" i="37" l="1"/>
  <c r="H20" i="37" s="1"/>
  <c r="H21" i="37" s="1"/>
  <c r="H32" i="37" l="1"/>
  <c r="H33" i="37" s="1"/>
  <c r="H34" i="37" s="1"/>
  <c r="I25" i="37" s="1"/>
  <c r="I12" i="37"/>
  <c r="I29" i="37" l="1"/>
  <c r="I30" i="37" s="1"/>
  <c r="I31" i="37" s="1"/>
  <c r="I16" i="37"/>
  <c r="I17" i="37" s="1"/>
  <c r="I18" i="37" s="1"/>
  <c r="I19" i="37" l="1"/>
  <c r="I20" i="37" s="1"/>
  <c r="I21" i="37" s="1"/>
  <c r="I32" i="37" l="1"/>
  <c r="I33" i="37" s="1"/>
  <c r="I34" i="37" s="1"/>
  <c r="J25" i="37" s="1"/>
  <c r="J12" i="37"/>
  <c r="J16" i="37" l="1"/>
  <c r="J17" i="37" s="1"/>
  <c r="J18" i="37" s="1"/>
  <c r="J29" i="37"/>
  <c r="J30" i="37" s="1"/>
  <c r="J31" i="37" s="1"/>
  <c r="J19" i="37" l="1"/>
  <c r="J20" i="37" s="1"/>
  <c r="J21" i="37" s="1"/>
  <c r="J32" i="37" l="1"/>
  <c r="J33" i="37" s="1"/>
  <c r="J34" i="37" s="1"/>
  <c r="K25" i="37" s="1"/>
  <c r="K12" i="37"/>
  <c r="K16" i="37" l="1"/>
  <c r="K17" i="37" s="1"/>
  <c r="K18" i="37" s="1"/>
  <c r="K29" i="37"/>
  <c r="K30" i="37" s="1"/>
  <c r="K31" i="37" s="1"/>
  <c r="K19" i="37" l="1"/>
  <c r="K20" i="37" s="1"/>
  <c r="K21" i="37" s="1"/>
  <c r="K32" i="37" l="1"/>
  <c r="K33" i="37" s="1"/>
  <c r="K34" i="37" s="1"/>
  <c r="L25" i="37" s="1"/>
  <c r="L12" i="37"/>
  <c r="L16" i="37" l="1"/>
  <c r="L17" i="37" s="1"/>
  <c r="L18" i="37" s="1"/>
  <c r="L29" i="37"/>
  <c r="L30" i="37" s="1"/>
  <c r="L31" i="37" s="1"/>
  <c r="L19" i="37" l="1"/>
  <c r="L20" i="37" s="1"/>
  <c r="L21" i="37" s="1"/>
  <c r="M12" i="37" l="1"/>
  <c r="L32" i="37"/>
  <c r="L33" i="37" s="1"/>
  <c r="L34" i="37" s="1"/>
  <c r="M25" i="37" s="1"/>
  <c r="M16" i="37" l="1"/>
  <c r="M17" i="37" s="1"/>
  <c r="M18" i="37" s="1"/>
  <c r="M29" i="37"/>
  <c r="M30" i="37" s="1"/>
  <c r="M31" i="37" s="1"/>
  <c r="M19" i="37" l="1"/>
  <c r="M20" i="37" s="1"/>
  <c r="M21" i="37" s="1"/>
  <c r="M32" i="37" l="1"/>
  <c r="N12" i="37"/>
  <c r="M33" i="37" l="1"/>
  <c r="M34" i="37" s="1"/>
  <c r="N25" i="37" s="1"/>
  <c r="N29" i="37" s="1"/>
  <c r="N30" i="37" s="1"/>
  <c r="N31" i="37" s="1"/>
  <c r="N16" i="37"/>
  <c r="N17" i="37" s="1"/>
  <c r="N18" i="37" s="1"/>
  <c r="N19" i="37" l="1"/>
  <c r="N20" i="37" l="1"/>
  <c r="N21" i="37" s="1"/>
  <c r="N32" i="37"/>
  <c r="N33" i="37" s="1"/>
  <c r="N34" i="37" s="1"/>
  <c r="O25" i="37" s="1"/>
  <c r="O12" i="37"/>
  <c r="O16" i="37" l="1"/>
  <c r="O17" i="37" s="1"/>
  <c r="O18" i="37" s="1"/>
  <c r="O29" i="37"/>
  <c r="O30" i="37" s="1"/>
  <c r="O31" i="37" s="1"/>
  <c r="O19" i="37" l="1"/>
  <c r="O20" i="37" s="1"/>
  <c r="O21" i="37" s="1"/>
  <c r="O32" i="37" l="1"/>
  <c r="O33" i="37" s="1"/>
  <c r="O34" i="37" s="1"/>
  <c r="P25" i="37" s="1"/>
  <c r="P12" i="37"/>
  <c r="P16" i="37" l="1"/>
  <c r="P17" i="37" s="1"/>
  <c r="P18" i="37" s="1"/>
  <c r="P29" i="37"/>
  <c r="P30" i="37" s="1"/>
  <c r="P31" i="37" s="1"/>
  <c r="P19" i="37" l="1"/>
  <c r="P20" i="37" s="1"/>
  <c r="P21" i="37" s="1"/>
  <c r="P32" i="37" l="1"/>
  <c r="P33" i="37" s="1"/>
  <c r="P34" i="37" s="1"/>
  <c r="Q25" i="37" s="1"/>
  <c r="Q12" i="37"/>
  <c r="Q16" i="37" l="1"/>
  <c r="Q17" i="37" s="1"/>
  <c r="Q18" i="37" s="1"/>
  <c r="Q29" i="37"/>
  <c r="Q30" i="37" s="1"/>
  <c r="Q31" i="37" s="1"/>
  <c r="Q19" i="37" l="1"/>
  <c r="Q20" i="37" s="1"/>
  <c r="Q21" i="37" s="1"/>
  <c r="Q32" i="37" l="1"/>
  <c r="Q33" i="37" s="1"/>
  <c r="Q34" i="37" s="1"/>
  <c r="R25" i="37" s="1"/>
  <c r="R12" i="37"/>
  <c r="R16" i="37" l="1"/>
  <c r="R17" i="37" s="1"/>
  <c r="R18" i="37" s="1"/>
  <c r="R29" i="37"/>
  <c r="R30" i="37" s="1"/>
  <c r="R31" i="37" s="1"/>
  <c r="R19" i="37" l="1"/>
  <c r="R20" i="37" l="1"/>
  <c r="R21" i="37" s="1"/>
  <c r="S12" i="37" s="1"/>
  <c r="R32" i="37"/>
  <c r="R33" i="37" s="1"/>
  <c r="R34" i="37" s="1"/>
  <c r="S25" i="37" s="1"/>
  <c r="S16" i="37" l="1"/>
  <c r="S17" i="37" s="1"/>
  <c r="S18" i="37" s="1"/>
  <c r="S29" i="37"/>
  <c r="S30" i="37" s="1"/>
  <c r="S31" i="37" s="1"/>
  <c r="S19" i="37" l="1"/>
  <c r="S20" i="37" l="1"/>
  <c r="S21" i="37" s="1"/>
  <c r="T12" i="37" s="1"/>
  <c r="S32" i="37"/>
  <c r="S33" i="37" s="1"/>
  <c r="S34" i="37" s="1"/>
  <c r="T25" i="37" s="1"/>
  <c r="T16" i="37" l="1"/>
  <c r="T17" i="37" s="1"/>
  <c r="T18" i="37" s="1"/>
  <c r="T29" i="37"/>
  <c r="T30" i="37" s="1"/>
  <c r="T31" i="37" s="1"/>
  <c r="T19" i="37" l="1"/>
  <c r="T20" i="37" l="1"/>
  <c r="T21" i="37" s="1"/>
  <c r="U12" i="37" s="1"/>
  <c r="T32" i="37"/>
  <c r="U16" i="37" l="1"/>
  <c r="U17" i="37" s="1"/>
  <c r="U18" i="37" s="1"/>
  <c r="T33" i="37"/>
  <c r="T34" i="37" s="1"/>
  <c r="U25" i="37" s="1"/>
  <c r="U29" i="37" s="1"/>
  <c r="U30" i="37" s="1"/>
  <c r="U31" i="37" s="1"/>
  <c r="U19" i="37" l="1"/>
  <c r="U20" i="37" s="1"/>
  <c r="U21" i="37" s="1"/>
  <c r="V12" i="37" l="1"/>
  <c r="V16" i="37" s="1"/>
  <c r="V17" i="37" s="1"/>
  <c r="V18" i="37" s="1"/>
  <c r="U32" i="37"/>
  <c r="U33" i="37" l="1"/>
  <c r="U34" i="37" s="1"/>
  <c r="V25" i="37" s="1"/>
  <c r="V29" i="37" s="1"/>
  <c r="V30" i="37" s="1"/>
  <c r="V31" i="37" s="1"/>
  <c r="V19" i="37" l="1"/>
  <c r="V20" i="37" s="1"/>
  <c r="V21" i="37" s="1"/>
  <c r="W12" i="37" l="1"/>
  <c r="V32" i="37"/>
  <c r="W16" i="37" l="1"/>
  <c r="W17" i="37" s="1"/>
  <c r="W18" i="37" s="1"/>
  <c r="V33" i="37"/>
  <c r="V34" i="37" s="1"/>
  <c r="W25" i="37" s="1"/>
  <c r="W29" i="37" s="1"/>
  <c r="W30" i="37" s="1"/>
  <c r="W31" i="37" s="1"/>
  <c r="W19" i="37" l="1"/>
  <c r="W20" i="37" s="1"/>
  <c r="W21" i="37" s="1"/>
  <c r="W32" i="37" l="1"/>
  <c r="W33" i="37" l="1"/>
  <c r="W34" i="37" s="1"/>
</calcChain>
</file>

<file path=xl/sharedStrings.xml><?xml version="1.0" encoding="utf-8"?>
<sst xmlns="http://schemas.openxmlformats.org/spreadsheetml/2006/main" count="31" uniqueCount="19">
  <si>
    <t>Altersguthaben 2. Säule in Franken</t>
  </si>
  <si>
    <t>AHV-Rente in Franken</t>
  </si>
  <si>
    <t>Vermögen am Jahresende im Alter 64 in Franken</t>
  </si>
  <si>
    <t>Unterstelle Vermögensrendite Säule 3b</t>
  </si>
  <si>
    <t>Rentenbezug</t>
  </si>
  <si>
    <t>Alter in Jahren</t>
  </si>
  <si>
    <t>Vermögen am Jahresanfang in Franken</t>
  </si>
  <si>
    <t>Kapitalbezug aus 2. Säule in Franken</t>
  </si>
  <si>
    <t>Rente aus 2. Säule in Franken</t>
  </si>
  <si>
    <t>Vermögenseinkommen in Franken</t>
  </si>
  <si>
    <t>Nettoeinkommen in Franken</t>
  </si>
  <si>
    <t>Verfügbares Einkommen in Franken</t>
  </si>
  <si>
    <t>Konsumausgaben in Franken</t>
  </si>
  <si>
    <t>Ersparnisbildung in Franken</t>
  </si>
  <si>
    <t>Vermögen am Jahresende in Franken</t>
  </si>
  <si>
    <t>Kapitalbezug</t>
  </si>
  <si>
    <t>Impliziter Zins auf dem Guthaben der 2. Säule nach Eintritt in den Ruhestand</t>
  </si>
  <si>
    <t>Referenzszenario für die Gleichbehandlung des Renten- und Kapitalbezugs</t>
  </si>
  <si>
    <t>Annahmen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</si>
</sst>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S_F_r_._-;\-* #,##0.00\ _S_F_r_._-;_-* &quot;-&quot;??\ _S_F_r_._-;_-@_-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0" fontId="3" fillId="0" borderId="0" xfId="0" applyFont="1"/>
    <xf numFmtId="10" fontId="0" fillId="0" borderId="0" xfId="1" applyNumberFormat="1" applyFont="1"/>
    <xf numFmtId="0" fontId="4" fillId="0" borderId="0" xfId="0" applyFont="1" applyAlignment="1">
      <alignment vertical="center"/>
    </xf>
  </cellXfs>
  <cellStyles count="3">
    <cellStyle name="Dezimal 2" xfId="2" xr:uid="{3D903514-E8BD-483B-9975-C09C5F25673F}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2AD3-A81B-448F-A964-AAADD5F5EA3F}">
  <dimension ref="A1:AA34"/>
  <sheetViews>
    <sheetView tabSelected="1" workbookViewId="0"/>
  </sheetViews>
  <sheetFormatPr baseColWidth="10" defaultRowHeight="14.25" x14ac:dyDescent="0.2"/>
  <cols>
    <col min="1" max="1" width="63.875" bestFit="1" customWidth="1"/>
    <col min="2" max="2" width="8.625" style="1" bestFit="1" customWidth="1"/>
    <col min="3" max="23" width="8.625" bestFit="1" customWidth="1"/>
  </cols>
  <sheetData>
    <row r="1" spans="1:27" ht="15.75" x14ac:dyDescent="0.2">
      <c r="A1" s="4" t="s">
        <v>17</v>
      </c>
    </row>
    <row r="3" spans="1:27" ht="15" x14ac:dyDescent="0.25">
      <c r="A3" s="2" t="s">
        <v>18</v>
      </c>
    </row>
    <row r="4" spans="1:27" x14ac:dyDescent="0.2">
      <c r="A4" t="s">
        <v>0</v>
      </c>
      <c r="B4" s="1">
        <v>1500000</v>
      </c>
    </row>
    <row r="5" spans="1:27" x14ac:dyDescent="0.2">
      <c r="A5" t="s">
        <v>1</v>
      </c>
      <c r="B5" s="1">
        <v>29400</v>
      </c>
    </row>
    <row r="6" spans="1:27" x14ac:dyDescent="0.2">
      <c r="A6" t="s">
        <v>2</v>
      </c>
      <c r="B6" s="1">
        <v>1000000</v>
      </c>
    </row>
    <row r="7" spans="1:27" x14ac:dyDescent="0.2">
      <c r="A7" t="s">
        <v>16</v>
      </c>
      <c r="B7" s="3">
        <v>0.01</v>
      </c>
    </row>
    <row r="8" spans="1:27" x14ac:dyDescent="0.2">
      <c r="A8" t="s">
        <v>3</v>
      </c>
      <c r="B8" s="3">
        <v>0.01</v>
      </c>
    </row>
    <row r="10" spans="1:27" ht="15" x14ac:dyDescent="0.25">
      <c r="A10" s="2" t="s">
        <v>4</v>
      </c>
    </row>
    <row r="11" spans="1:27" x14ac:dyDescent="0.2">
      <c r="A11" t="s">
        <v>5</v>
      </c>
      <c r="B11">
        <v>65</v>
      </c>
      <c r="C11">
        <v>66</v>
      </c>
      <c r="D11">
        <v>67</v>
      </c>
      <c r="E11">
        <v>68</v>
      </c>
      <c r="F11">
        <v>69</v>
      </c>
      <c r="G11">
        <v>70</v>
      </c>
      <c r="H11">
        <v>71</v>
      </c>
      <c r="I11">
        <v>72</v>
      </c>
      <c r="J11">
        <v>73</v>
      </c>
      <c r="K11">
        <v>74</v>
      </c>
      <c r="L11">
        <v>75</v>
      </c>
      <c r="M11">
        <v>76</v>
      </c>
      <c r="N11">
        <v>77</v>
      </c>
      <c r="O11">
        <v>78</v>
      </c>
      <c r="P11">
        <v>79</v>
      </c>
      <c r="Q11">
        <v>80</v>
      </c>
      <c r="R11">
        <v>81</v>
      </c>
      <c r="S11">
        <v>82</v>
      </c>
      <c r="T11">
        <v>83</v>
      </c>
      <c r="U11">
        <v>84</v>
      </c>
      <c r="V11">
        <v>85</v>
      </c>
      <c r="W11">
        <v>86</v>
      </c>
    </row>
    <row r="12" spans="1:27" x14ac:dyDescent="0.2">
      <c r="A12" t="s">
        <v>6</v>
      </c>
      <c r="B12" s="1">
        <f>$B$6</f>
        <v>1000000</v>
      </c>
      <c r="C12" s="1">
        <f>B21</f>
        <v>1000000</v>
      </c>
      <c r="D12" s="1">
        <f t="shared" ref="D12:W12" si="0">C21</f>
        <v>1000000</v>
      </c>
      <c r="E12" s="1">
        <f t="shared" si="0"/>
        <v>1000000</v>
      </c>
      <c r="F12" s="1">
        <f t="shared" si="0"/>
        <v>1000000</v>
      </c>
      <c r="G12" s="1">
        <f t="shared" si="0"/>
        <v>1000000</v>
      </c>
      <c r="H12" s="1">
        <f t="shared" si="0"/>
        <v>1000000</v>
      </c>
      <c r="I12" s="1">
        <f t="shared" si="0"/>
        <v>1000000</v>
      </c>
      <c r="J12" s="1">
        <f t="shared" si="0"/>
        <v>1000000</v>
      </c>
      <c r="K12" s="1">
        <f t="shared" si="0"/>
        <v>1000000</v>
      </c>
      <c r="L12" s="1">
        <f t="shared" si="0"/>
        <v>1000000</v>
      </c>
      <c r="M12" s="1">
        <f t="shared" si="0"/>
        <v>1000000</v>
      </c>
      <c r="N12" s="1">
        <f t="shared" si="0"/>
        <v>1000000</v>
      </c>
      <c r="O12" s="1">
        <f t="shared" si="0"/>
        <v>1000000</v>
      </c>
      <c r="P12" s="1">
        <f t="shared" si="0"/>
        <v>1000000</v>
      </c>
      <c r="Q12" s="1">
        <f t="shared" si="0"/>
        <v>1000000</v>
      </c>
      <c r="R12" s="1">
        <f t="shared" si="0"/>
        <v>1000000</v>
      </c>
      <c r="S12" s="1">
        <f t="shared" si="0"/>
        <v>1000000</v>
      </c>
      <c r="T12" s="1">
        <f t="shared" si="0"/>
        <v>1000000</v>
      </c>
      <c r="U12" s="1">
        <f t="shared" si="0"/>
        <v>1000000</v>
      </c>
      <c r="V12" s="1">
        <f t="shared" si="0"/>
        <v>1000000</v>
      </c>
      <c r="W12" s="1">
        <f t="shared" si="0"/>
        <v>1000000</v>
      </c>
      <c r="X12" s="1"/>
      <c r="Y12" s="1"/>
      <c r="Z12" s="1"/>
      <c r="AA12" s="1"/>
    </row>
    <row r="13" spans="1:27" x14ac:dyDescent="0.2">
      <c r="A13" t="s">
        <v>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t="s">
        <v>8</v>
      </c>
      <c r="B14" s="1">
        <f>$B$4*($B$7*(1+$B$7)^22)/((1+$B$7)^22-1)</f>
        <v>76295.577717224456</v>
      </c>
      <c r="C14" s="1">
        <f t="shared" ref="C14:W14" si="1">$B$4*($B$7*(1+$B$7)^22)/((1+$B$7)^22-1)</f>
        <v>76295.577717224456</v>
      </c>
      <c r="D14" s="1">
        <f t="shared" si="1"/>
        <v>76295.577717224456</v>
      </c>
      <c r="E14" s="1">
        <f t="shared" si="1"/>
        <v>76295.577717224456</v>
      </c>
      <c r="F14" s="1">
        <f t="shared" si="1"/>
        <v>76295.577717224456</v>
      </c>
      <c r="G14" s="1">
        <f t="shared" si="1"/>
        <v>76295.577717224456</v>
      </c>
      <c r="H14" s="1">
        <f t="shared" si="1"/>
        <v>76295.577717224456</v>
      </c>
      <c r="I14" s="1">
        <f t="shared" si="1"/>
        <v>76295.577717224456</v>
      </c>
      <c r="J14" s="1">
        <f t="shared" si="1"/>
        <v>76295.577717224456</v>
      </c>
      <c r="K14" s="1">
        <f t="shared" si="1"/>
        <v>76295.577717224456</v>
      </c>
      <c r="L14" s="1">
        <f t="shared" si="1"/>
        <v>76295.577717224456</v>
      </c>
      <c r="M14" s="1">
        <f t="shared" si="1"/>
        <v>76295.577717224456</v>
      </c>
      <c r="N14" s="1">
        <f t="shared" si="1"/>
        <v>76295.577717224456</v>
      </c>
      <c r="O14" s="1">
        <f t="shared" si="1"/>
        <v>76295.577717224456</v>
      </c>
      <c r="P14" s="1">
        <f t="shared" si="1"/>
        <v>76295.577717224456</v>
      </c>
      <c r="Q14" s="1">
        <f t="shared" si="1"/>
        <v>76295.577717224456</v>
      </c>
      <c r="R14" s="1">
        <f t="shared" si="1"/>
        <v>76295.577717224456</v>
      </c>
      <c r="S14" s="1">
        <f t="shared" si="1"/>
        <v>76295.577717224456</v>
      </c>
      <c r="T14" s="1">
        <f t="shared" si="1"/>
        <v>76295.577717224456</v>
      </c>
      <c r="U14" s="1">
        <f t="shared" si="1"/>
        <v>76295.577717224456</v>
      </c>
      <c r="V14" s="1">
        <f t="shared" si="1"/>
        <v>76295.577717224456</v>
      </c>
      <c r="W14" s="1">
        <f t="shared" si="1"/>
        <v>76295.577717224456</v>
      </c>
      <c r="X14" s="1"/>
      <c r="Y14" s="1"/>
      <c r="Z14" s="1"/>
      <c r="AA14" s="1"/>
    </row>
    <row r="15" spans="1:27" x14ac:dyDescent="0.2">
      <c r="A15" t="s">
        <v>1</v>
      </c>
      <c r="B15" s="1">
        <f>$B$5</f>
        <v>29400</v>
      </c>
      <c r="C15" s="1">
        <f t="shared" ref="C15:W15" si="2">$B$5</f>
        <v>29400</v>
      </c>
      <c r="D15" s="1">
        <f t="shared" si="2"/>
        <v>29400</v>
      </c>
      <c r="E15" s="1">
        <f t="shared" si="2"/>
        <v>29400</v>
      </c>
      <c r="F15" s="1">
        <f t="shared" si="2"/>
        <v>29400</v>
      </c>
      <c r="G15" s="1">
        <f t="shared" si="2"/>
        <v>29400</v>
      </c>
      <c r="H15" s="1">
        <f t="shared" si="2"/>
        <v>29400</v>
      </c>
      <c r="I15" s="1">
        <f t="shared" si="2"/>
        <v>29400</v>
      </c>
      <c r="J15" s="1">
        <f t="shared" si="2"/>
        <v>29400</v>
      </c>
      <c r="K15" s="1">
        <f t="shared" si="2"/>
        <v>29400</v>
      </c>
      <c r="L15" s="1">
        <f t="shared" si="2"/>
        <v>29400</v>
      </c>
      <c r="M15" s="1">
        <f t="shared" si="2"/>
        <v>29400</v>
      </c>
      <c r="N15" s="1">
        <f t="shared" si="2"/>
        <v>29400</v>
      </c>
      <c r="O15" s="1">
        <f t="shared" si="2"/>
        <v>29400</v>
      </c>
      <c r="P15" s="1">
        <f t="shared" si="2"/>
        <v>29400</v>
      </c>
      <c r="Q15" s="1">
        <f t="shared" si="2"/>
        <v>29400</v>
      </c>
      <c r="R15" s="1">
        <f t="shared" si="2"/>
        <v>29400</v>
      </c>
      <c r="S15" s="1">
        <f t="shared" si="2"/>
        <v>29400</v>
      </c>
      <c r="T15" s="1">
        <f t="shared" si="2"/>
        <v>29400</v>
      </c>
      <c r="U15" s="1">
        <f t="shared" si="2"/>
        <v>29400</v>
      </c>
      <c r="V15" s="1">
        <f t="shared" si="2"/>
        <v>29400</v>
      </c>
      <c r="W15" s="1">
        <f t="shared" si="2"/>
        <v>29400</v>
      </c>
      <c r="X15" s="1"/>
      <c r="Y15" s="1"/>
      <c r="Z15" s="1"/>
      <c r="AA15" s="1"/>
    </row>
    <row r="16" spans="1:27" x14ac:dyDescent="0.2">
      <c r="A16" t="s">
        <v>9</v>
      </c>
      <c r="B16" s="1">
        <f t="shared" ref="B16:W16" si="3">$B$8*(B12+B13)</f>
        <v>10000</v>
      </c>
      <c r="C16" s="1">
        <f t="shared" si="3"/>
        <v>10000</v>
      </c>
      <c r="D16" s="1">
        <f t="shared" si="3"/>
        <v>10000</v>
      </c>
      <c r="E16" s="1">
        <f t="shared" si="3"/>
        <v>10000</v>
      </c>
      <c r="F16" s="1">
        <f t="shared" si="3"/>
        <v>10000</v>
      </c>
      <c r="G16" s="1">
        <f t="shared" si="3"/>
        <v>10000</v>
      </c>
      <c r="H16" s="1">
        <f t="shared" si="3"/>
        <v>10000</v>
      </c>
      <c r="I16" s="1">
        <f t="shared" si="3"/>
        <v>10000</v>
      </c>
      <c r="J16" s="1">
        <f t="shared" si="3"/>
        <v>10000</v>
      </c>
      <c r="K16" s="1">
        <f t="shared" si="3"/>
        <v>10000</v>
      </c>
      <c r="L16" s="1">
        <f t="shared" si="3"/>
        <v>10000</v>
      </c>
      <c r="M16" s="1">
        <f t="shared" si="3"/>
        <v>10000</v>
      </c>
      <c r="N16" s="1">
        <f t="shared" si="3"/>
        <v>10000</v>
      </c>
      <c r="O16" s="1">
        <f t="shared" si="3"/>
        <v>10000</v>
      </c>
      <c r="P16" s="1">
        <f t="shared" si="3"/>
        <v>10000</v>
      </c>
      <c r="Q16" s="1">
        <f t="shared" si="3"/>
        <v>10000</v>
      </c>
      <c r="R16" s="1">
        <f t="shared" si="3"/>
        <v>10000</v>
      </c>
      <c r="S16" s="1">
        <f t="shared" si="3"/>
        <v>10000</v>
      </c>
      <c r="T16" s="1">
        <f t="shared" si="3"/>
        <v>10000</v>
      </c>
      <c r="U16" s="1">
        <f t="shared" si="3"/>
        <v>10000</v>
      </c>
      <c r="V16" s="1">
        <f t="shared" si="3"/>
        <v>10000</v>
      </c>
      <c r="W16" s="1">
        <f t="shared" si="3"/>
        <v>10000</v>
      </c>
      <c r="X16" s="1"/>
      <c r="Y16" s="1"/>
      <c r="Z16" s="1"/>
      <c r="AA16" s="1"/>
    </row>
    <row r="17" spans="1:27" x14ac:dyDescent="0.2">
      <c r="A17" t="s">
        <v>10</v>
      </c>
      <c r="B17" s="1">
        <f t="shared" ref="B17:W17" si="4">SUM(B14:B16)</f>
        <v>115695.57771722446</v>
      </c>
      <c r="C17" s="1">
        <f t="shared" si="4"/>
        <v>115695.57771722446</v>
      </c>
      <c r="D17" s="1">
        <f t="shared" si="4"/>
        <v>115695.57771722446</v>
      </c>
      <c r="E17" s="1">
        <f t="shared" si="4"/>
        <v>115695.57771722446</v>
      </c>
      <c r="F17" s="1">
        <f t="shared" si="4"/>
        <v>115695.57771722446</v>
      </c>
      <c r="G17" s="1">
        <f t="shared" si="4"/>
        <v>115695.57771722446</v>
      </c>
      <c r="H17" s="1">
        <f t="shared" si="4"/>
        <v>115695.57771722446</v>
      </c>
      <c r="I17" s="1">
        <f t="shared" si="4"/>
        <v>115695.57771722446</v>
      </c>
      <c r="J17" s="1">
        <f t="shared" si="4"/>
        <v>115695.57771722446</v>
      </c>
      <c r="K17" s="1">
        <f t="shared" si="4"/>
        <v>115695.57771722446</v>
      </c>
      <c r="L17" s="1">
        <f t="shared" si="4"/>
        <v>115695.57771722446</v>
      </c>
      <c r="M17" s="1">
        <f t="shared" si="4"/>
        <v>115695.57771722446</v>
      </c>
      <c r="N17" s="1">
        <f t="shared" si="4"/>
        <v>115695.57771722446</v>
      </c>
      <c r="O17" s="1">
        <f t="shared" si="4"/>
        <v>115695.57771722446</v>
      </c>
      <c r="P17" s="1">
        <f t="shared" si="4"/>
        <v>115695.57771722446</v>
      </c>
      <c r="Q17" s="1">
        <f t="shared" si="4"/>
        <v>115695.57771722446</v>
      </c>
      <c r="R17" s="1">
        <f t="shared" si="4"/>
        <v>115695.57771722446</v>
      </c>
      <c r="S17" s="1">
        <f t="shared" si="4"/>
        <v>115695.57771722446</v>
      </c>
      <c r="T17" s="1">
        <f t="shared" si="4"/>
        <v>115695.57771722446</v>
      </c>
      <c r="U17" s="1">
        <f t="shared" si="4"/>
        <v>115695.57771722446</v>
      </c>
      <c r="V17" s="1">
        <f t="shared" si="4"/>
        <v>115695.57771722446</v>
      </c>
      <c r="W17" s="1">
        <f t="shared" si="4"/>
        <v>115695.57771722446</v>
      </c>
      <c r="X17" s="1"/>
      <c r="Y17" s="1"/>
      <c r="Z17" s="1"/>
      <c r="AA17" s="1"/>
    </row>
    <row r="18" spans="1:27" x14ac:dyDescent="0.2">
      <c r="A18" t="s">
        <v>11</v>
      </c>
      <c r="B18" s="1">
        <f t="shared" ref="B18:W18" si="5">B13+B17</f>
        <v>115695.57771722446</v>
      </c>
      <c r="C18" s="1">
        <f t="shared" si="5"/>
        <v>115695.57771722446</v>
      </c>
      <c r="D18" s="1">
        <f t="shared" si="5"/>
        <v>115695.57771722446</v>
      </c>
      <c r="E18" s="1">
        <f t="shared" si="5"/>
        <v>115695.57771722446</v>
      </c>
      <c r="F18" s="1">
        <f t="shared" si="5"/>
        <v>115695.57771722446</v>
      </c>
      <c r="G18" s="1">
        <f t="shared" si="5"/>
        <v>115695.57771722446</v>
      </c>
      <c r="H18" s="1">
        <f t="shared" si="5"/>
        <v>115695.57771722446</v>
      </c>
      <c r="I18" s="1">
        <f t="shared" si="5"/>
        <v>115695.57771722446</v>
      </c>
      <c r="J18" s="1">
        <f t="shared" si="5"/>
        <v>115695.57771722446</v>
      </c>
      <c r="K18" s="1">
        <f t="shared" si="5"/>
        <v>115695.57771722446</v>
      </c>
      <c r="L18" s="1">
        <f t="shared" si="5"/>
        <v>115695.57771722446</v>
      </c>
      <c r="M18" s="1">
        <f t="shared" si="5"/>
        <v>115695.57771722446</v>
      </c>
      <c r="N18" s="1">
        <f t="shared" si="5"/>
        <v>115695.57771722446</v>
      </c>
      <c r="O18" s="1">
        <f t="shared" si="5"/>
        <v>115695.57771722446</v>
      </c>
      <c r="P18" s="1">
        <f t="shared" si="5"/>
        <v>115695.57771722446</v>
      </c>
      <c r="Q18" s="1">
        <f t="shared" si="5"/>
        <v>115695.57771722446</v>
      </c>
      <c r="R18" s="1">
        <f t="shared" si="5"/>
        <v>115695.57771722446</v>
      </c>
      <c r="S18" s="1">
        <f t="shared" si="5"/>
        <v>115695.57771722446</v>
      </c>
      <c r="T18" s="1">
        <f t="shared" si="5"/>
        <v>115695.57771722446</v>
      </c>
      <c r="U18" s="1">
        <f t="shared" si="5"/>
        <v>115695.57771722446</v>
      </c>
      <c r="V18" s="1">
        <f t="shared" si="5"/>
        <v>115695.57771722446</v>
      </c>
      <c r="W18" s="1">
        <f t="shared" si="5"/>
        <v>115695.57771722446</v>
      </c>
      <c r="X18" s="1"/>
      <c r="Y18" s="1"/>
      <c r="Z18" s="1"/>
      <c r="AA18" s="1"/>
    </row>
    <row r="19" spans="1:27" x14ac:dyDescent="0.2">
      <c r="A19" t="s">
        <v>12</v>
      </c>
      <c r="B19" s="1">
        <f>B18</f>
        <v>115695.57771722446</v>
      </c>
      <c r="C19" s="1">
        <f t="shared" ref="C19:W19" si="6">C18</f>
        <v>115695.57771722446</v>
      </c>
      <c r="D19" s="1">
        <f t="shared" si="6"/>
        <v>115695.57771722446</v>
      </c>
      <c r="E19" s="1">
        <f t="shared" si="6"/>
        <v>115695.57771722446</v>
      </c>
      <c r="F19" s="1">
        <f t="shared" si="6"/>
        <v>115695.57771722446</v>
      </c>
      <c r="G19" s="1">
        <f t="shared" si="6"/>
        <v>115695.57771722446</v>
      </c>
      <c r="H19" s="1">
        <f t="shared" si="6"/>
        <v>115695.57771722446</v>
      </c>
      <c r="I19" s="1">
        <f t="shared" si="6"/>
        <v>115695.57771722446</v>
      </c>
      <c r="J19" s="1">
        <f t="shared" si="6"/>
        <v>115695.57771722446</v>
      </c>
      <c r="K19" s="1">
        <f t="shared" si="6"/>
        <v>115695.57771722446</v>
      </c>
      <c r="L19" s="1">
        <f t="shared" si="6"/>
        <v>115695.57771722446</v>
      </c>
      <c r="M19" s="1">
        <f t="shared" si="6"/>
        <v>115695.57771722446</v>
      </c>
      <c r="N19" s="1">
        <f t="shared" si="6"/>
        <v>115695.57771722446</v>
      </c>
      <c r="O19" s="1">
        <f t="shared" si="6"/>
        <v>115695.57771722446</v>
      </c>
      <c r="P19" s="1">
        <f t="shared" si="6"/>
        <v>115695.57771722446</v>
      </c>
      <c r="Q19" s="1">
        <f t="shared" si="6"/>
        <v>115695.57771722446</v>
      </c>
      <c r="R19" s="1">
        <f t="shared" si="6"/>
        <v>115695.57771722446</v>
      </c>
      <c r="S19" s="1">
        <f t="shared" si="6"/>
        <v>115695.57771722446</v>
      </c>
      <c r="T19" s="1">
        <f t="shared" si="6"/>
        <v>115695.57771722446</v>
      </c>
      <c r="U19" s="1">
        <f t="shared" si="6"/>
        <v>115695.57771722446</v>
      </c>
      <c r="V19" s="1">
        <f t="shared" si="6"/>
        <v>115695.57771722446</v>
      </c>
      <c r="W19" s="1">
        <f t="shared" si="6"/>
        <v>115695.57771722446</v>
      </c>
      <c r="X19" s="1"/>
      <c r="Y19" s="1"/>
      <c r="Z19" s="1"/>
      <c r="AA19" s="1"/>
    </row>
    <row r="20" spans="1:27" x14ac:dyDescent="0.2">
      <c r="A20" t="s">
        <v>13</v>
      </c>
      <c r="B20" s="1">
        <f>B18-B19</f>
        <v>0</v>
      </c>
      <c r="C20" s="1">
        <f t="shared" ref="C20:W20" si="7">C18-C19</f>
        <v>0</v>
      </c>
      <c r="D20" s="1">
        <f t="shared" si="7"/>
        <v>0</v>
      </c>
      <c r="E20" s="1">
        <f t="shared" si="7"/>
        <v>0</v>
      </c>
      <c r="F20" s="1">
        <f t="shared" si="7"/>
        <v>0</v>
      </c>
      <c r="G20" s="1">
        <f t="shared" si="7"/>
        <v>0</v>
      </c>
      <c r="H20" s="1">
        <f t="shared" si="7"/>
        <v>0</v>
      </c>
      <c r="I20" s="1">
        <f t="shared" si="7"/>
        <v>0</v>
      </c>
      <c r="J20" s="1">
        <f t="shared" si="7"/>
        <v>0</v>
      </c>
      <c r="K20" s="1">
        <f t="shared" si="7"/>
        <v>0</v>
      </c>
      <c r="L20" s="1">
        <f t="shared" si="7"/>
        <v>0</v>
      </c>
      <c r="M20" s="1">
        <f t="shared" si="7"/>
        <v>0</v>
      </c>
      <c r="N20" s="1">
        <f t="shared" si="7"/>
        <v>0</v>
      </c>
      <c r="O20" s="1">
        <f t="shared" si="7"/>
        <v>0</v>
      </c>
      <c r="P20" s="1">
        <f t="shared" si="7"/>
        <v>0</v>
      </c>
      <c r="Q20" s="1">
        <f t="shared" si="7"/>
        <v>0</v>
      </c>
      <c r="R20" s="1">
        <f t="shared" si="7"/>
        <v>0</v>
      </c>
      <c r="S20" s="1">
        <f t="shared" si="7"/>
        <v>0</v>
      </c>
      <c r="T20" s="1">
        <f t="shared" si="7"/>
        <v>0</v>
      </c>
      <c r="U20" s="1">
        <f t="shared" si="7"/>
        <v>0</v>
      </c>
      <c r="V20" s="1">
        <f t="shared" si="7"/>
        <v>0</v>
      </c>
      <c r="W20" s="1">
        <f t="shared" si="7"/>
        <v>0</v>
      </c>
      <c r="X20" s="1"/>
      <c r="Y20" s="1"/>
      <c r="Z20" s="1"/>
      <c r="AA20" s="1"/>
    </row>
    <row r="21" spans="1:27" x14ac:dyDescent="0.2">
      <c r="A21" t="s">
        <v>14</v>
      </c>
      <c r="B21" s="1">
        <f t="shared" ref="B21:W21" si="8">B12+B20</f>
        <v>1000000</v>
      </c>
      <c r="C21" s="1">
        <f t="shared" si="8"/>
        <v>1000000</v>
      </c>
      <c r="D21" s="1">
        <f t="shared" si="8"/>
        <v>1000000</v>
      </c>
      <c r="E21" s="1">
        <f t="shared" si="8"/>
        <v>1000000</v>
      </c>
      <c r="F21" s="1">
        <f t="shared" si="8"/>
        <v>1000000</v>
      </c>
      <c r="G21" s="1">
        <f t="shared" si="8"/>
        <v>1000000</v>
      </c>
      <c r="H21" s="1">
        <f t="shared" si="8"/>
        <v>1000000</v>
      </c>
      <c r="I21" s="1">
        <f t="shared" si="8"/>
        <v>1000000</v>
      </c>
      <c r="J21" s="1">
        <f t="shared" si="8"/>
        <v>1000000</v>
      </c>
      <c r="K21" s="1">
        <f t="shared" si="8"/>
        <v>1000000</v>
      </c>
      <c r="L21" s="1">
        <f t="shared" si="8"/>
        <v>1000000</v>
      </c>
      <c r="M21" s="1">
        <f t="shared" si="8"/>
        <v>1000000</v>
      </c>
      <c r="N21" s="1">
        <f t="shared" si="8"/>
        <v>1000000</v>
      </c>
      <c r="O21" s="1">
        <f t="shared" si="8"/>
        <v>1000000</v>
      </c>
      <c r="P21" s="1">
        <f t="shared" si="8"/>
        <v>1000000</v>
      </c>
      <c r="Q21" s="1">
        <f t="shared" si="8"/>
        <v>1000000</v>
      </c>
      <c r="R21" s="1">
        <f t="shared" si="8"/>
        <v>1000000</v>
      </c>
      <c r="S21" s="1">
        <f t="shared" si="8"/>
        <v>1000000</v>
      </c>
      <c r="T21" s="1">
        <f t="shared" si="8"/>
        <v>1000000</v>
      </c>
      <c r="U21" s="1">
        <f t="shared" si="8"/>
        <v>1000000</v>
      </c>
      <c r="V21" s="1">
        <f t="shared" si="8"/>
        <v>1000000</v>
      </c>
      <c r="W21" s="1">
        <f t="shared" si="8"/>
        <v>1000000</v>
      </c>
      <c r="X21" s="1"/>
      <c r="Y21" s="1"/>
      <c r="Z21" s="1"/>
      <c r="AA21" s="1"/>
    </row>
    <row r="23" spans="1:27" ht="15" x14ac:dyDescent="0.25">
      <c r="A23" s="2" t="s">
        <v>15</v>
      </c>
    </row>
    <row r="24" spans="1:27" x14ac:dyDescent="0.2">
      <c r="A24" t="s">
        <v>5</v>
      </c>
      <c r="B24">
        <v>65</v>
      </c>
      <c r="C24">
        <v>66</v>
      </c>
      <c r="D24">
        <v>67</v>
      </c>
      <c r="E24">
        <v>68</v>
      </c>
      <c r="F24">
        <v>69</v>
      </c>
      <c r="G24">
        <v>70</v>
      </c>
      <c r="H24">
        <v>71</v>
      </c>
      <c r="I24">
        <v>72</v>
      </c>
      <c r="J24">
        <v>73</v>
      </c>
      <c r="K24">
        <v>74</v>
      </c>
      <c r="L24">
        <v>75</v>
      </c>
      <c r="M24">
        <v>76</v>
      </c>
      <c r="N24">
        <v>77</v>
      </c>
      <c r="O24">
        <v>78</v>
      </c>
      <c r="P24">
        <v>79</v>
      </c>
      <c r="Q24">
        <v>80</v>
      </c>
      <c r="R24">
        <v>81</v>
      </c>
      <c r="S24">
        <v>82</v>
      </c>
      <c r="T24">
        <v>83</v>
      </c>
      <c r="U24">
        <v>84</v>
      </c>
      <c r="V24">
        <v>85</v>
      </c>
      <c r="W24">
        <v>86</v>
      </c>
    </row>
    <row r="25" spans="1:27" x14ac:dyDescent="0.2">
      <c r="A25" t="s">
        <v>6</v>
      </c>
      <c r="B25" s="1">
        <f>$B$6</f>
        <v>1000000</v>
      </c>
      <c r="C25" s="1">
        <f>B34</f>
        <v>2438704.4222827759</v>
      </c>
      <c r="D25" s="1">
        <f t="shared" ref="D25:W25" si="9">C34</f>
        <v>2376795.8887883793</v>
      </c>
      <c r="E25" s="1">
        <f t="shared" si="9"/>
        <v>2314268.2699590386</v>
      </c>
      <c r="F25" s="1">
        <f t="shared" si="9"/>
        <v>2251115.3749414044</v>
      </c>
      <c r="G25" s="1">
        <f t="shared" si="9"/>
        <v>2187330.9509735941</v>
      </c>
      <c r="H25" s="1">
        <f t="shared" si="9"/>
        <v>2122908.6827661055</v>
      </c>
      <c r="I25" s="1">
        <f t="shared" si="9"/>
        <v>2057842.1918765421</v>
      </c>
      <c r="J25" s="1">
        <f t="shared" si="9"/>
        <v>1992125.0360780831</v>
      </c>
      <c r="K25" s="1">
        <f t="shared" si="9"/>
        <v>1925750.7087216396</v>
      </c>
      <c r="L25" s="1">
        <f t="shared" si="9"/>
        <v>1858712.6380916315</v>
      </c>
      <c r="M25" s="1">
        <f t="shared" si="9"/>
        <v>1791004.1867553233</v>
      </c>
      <c r="N25" s="1">
        <f t="shared" si="9"/>
        <v>1722618.650905652</v>
      </c>
      <c r="O25" s="1">
        <f t="shared" si="9"/>
        <v>1653549.2596974841</v>
      </c>
      <c r="P25" s="1">
        <f t="shared" si="9"/>
        <v>1583789.1745772345</v>
      </c>
      <c r="Q25" s="1">
        <f t="shared" si="9"/>
        <v>1513331.4886057824</v>
      </c>
      <c r="R25" s="1">
        <f t="shared" si="9"/>
        <v>1442169.2257746158</v>
      </c>
      <c r="S25" s="1">
        <f t="shared" si="9"/>
        <v>1370295.3403151375</v>
      </c>
      <c r="T25" s="1">
        <f t="shared" si="9"/>
        <v>1297702.7160010645</v>
      </c>
      <c r="U25" s="1">
        <f t="shared" si="9"/>
        <v>1224384.1654438507</v>
      </c>
      <c r="V25" s="1">
        <f t="shared" si="9"/>
        <v>1150332.4293810648</v>
      </c>
      <c r="W25" s="1">
        <f t="shared" si="9"/>
        <v>1075540.1759576511</v>
      </c>
    </row>
    <row r="26" spans="1:27" x14ac:dyDescent="0.2">
      <c r="A26" t="s">
        <v>7</v>
      </c>
      <c r="B26" s="1">
        <f>$B$4</f>
        <v>1500000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7" x14ac:dyDescent="0.2">
      <c r="A27" t="s">
        <v>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7" x14ac:dyDescent="0.2">
      <c r="A28" t="s">
        <v>1</v>
      </c>
      <c r="B28" s="1">
        <f>$B$5</f>
        <v>29400</v>
      </c>
      <c r="C28" s="1">
        <f t="shared" ref="C28:W28" si="10">$B$5</f>
        <v>29400</v>
      </c>
      <c r="D28" s="1">
        <f t="shared" si="10"/>
        <v>29400</v>
      </c>
      <c r="E28" s="1">
        <f t="shared" si="10"/>
        <v>29400</v>
      </c>
      <c r="F28" s="1">
        <f t="shared" si="10"/>
        <v>29400</v>
      </c>
      <c r="G28" s="1">
        <f t="shared" si="10"/>
        <v>29400</v>
      </c>
      <c r="H28" s="1">
        <f t="shared" si="10"/>
        <v>29400</v>
      </c>
      <c r="I28" s="1">
        <f t="shared" si="10"/>
        <v>29400</v>
      </c>
      <c r="J28" s="1">
        <f t="shared" si="10"/>
        <v>29400</v>
      </c>
      <c r="K28" s="1">
        <f t="shared" si="10"/>
        <v>29400</v>
      </c>
      <c r="L28" s="1">
        <f t="shared" si="10"/>
        <v>29400</v>
      </c>
      <c r="M28" s="1">
        <f t="shared" si="10"/>
        <v>29400</v>
      </c>
      <c r="N28" s="1">
        <f t="shared" si="10"/>
        <v>29400</v>
      </c>
      <c r="O28" s="1">
        <f t="shared" si="10"/>
        <v>29400</v>
      </c>
      <c r="P28" s="1">
        <f t="shared" si="10"/>
        <v>29400</v>
      </c>
      <c r="Q28" s="1">
        <f t="shared" si="10"/>
        <v>29400</v>
      </c>
      <c r="R28" s="1">
        <f t="shared" si="10"/>
        <v>29400</v>
      </c>
      <c r="S28" s="1">
        <f t="shared" si="10"/>
        <v>29400</v>
      </c>
      <c r="T28" s="1">
        <f t="shared" si="10"/>
        <v>29400</v>
      </c>
      <c r="U28" s="1">
        <f t="shared" si="10"/>
        <v>29400</v>
      </c>
      <c r="V28" s="1">
        <f t="shared" si="10"/>
        <v>29400</v>
      </c>
      <c r="W28" s="1">
        <f t="shared" si="10"/>
        <v>29400</v>
      </c>
    </row>
    <row r="29" spans="1:27" x14ac:dyDescent="0.2">
      <c r="A29" t="s">
        <v>9</v>
      </c>
      <c r="B29" s="1">
        <f t="shared" ref="B29:W29" si="11">$B$8*(B25+B26)</f>
        <v>25000</v>
      </c>
      <c r="C29" s="1">
        <f t="shared" si="11"/>
        <v>24387.044222827761</v>
      </c>
      <c r="D29" s="1">
        <f t="shared" si="11"/>
        <v>23767.958887883793</v>
      </c>
      <c r="E29" s="1">
        <f t="shared" si="11"/>
        <v>23142.682699590387</v>
      </c>
      <c r="F29" s="1">
        <f t="shared" si="11"/>
        <v>22511.153749414047</v>
      </c>
      <c r="G29" s="1">
        <f t="shared" si="11"/>
        <v>21873.30950973594</v>
      </c>
      <c r="H29" s="1">
        <f t="shared" si="11"/>
        <v>21229.086827661056</v>
      </c>
      <c r="I29" s="1">
        <f t="shared" si="11"/>
        <v>20578.42191876542</v>
      </c>
      <c r="J29" s="1">
        <f t="shared" si="11"/>
        <v>19921.250360780832</v>
      </c>
      <c r="K29" s="1">
        <f t="shared" si="11"/>
        <v>19257.507087216396</v>
      </c>
      <c r="L29" s="1">
        <f t="shared" si="11"/>
        <v>18587.126380916314</v>
      </c>
      <c r="M29" s="1">
        <f t="shared" si="11"/>
        <v>17910.041867553235</v>
      </c>
      <c r="N29" s="1">
        <f t="shared" si="11"/>
        <v>17226.186509056519</v>
      </c>
      <c r="O29" s="1">
        <f t="shared" si="11"/>
        <v>16535.49259697484</v>
      </c>
      <c r="P29" s="1">
        <f t="shared" si="11"/>
        <v>15837.891745772346</v>
      </c>
      <c r="Q29" s="1">
        <f t="shared" si="11"/>
        <v>15133.314886057824</v>
      </c>
      <c r="R29" s="1">
        <f t="shared" si="11"/>
        <v>14421.692257746157</v>
      </c>
      <c r="S29" s="1">
        <f t="shared" si="11"/>
        <v>13702.953403151376</v>
      </c>
      <c r="T29" s="1">
        <f t="shared" si="11"/>
        <v>12977.027160010646</v>
      </c>
      <c r="U29" s="1">
        <f t="shared" si="11"/>
        <v>12243.841654438507</v>
      </c>
      <c r="V29" s="1">
        <f t="shared" si="11"/>
        <v>11503.324293810649</v>
      </c>
      <c r="W29" s="1">
        <f t="shared" si="11"/>
        <v>10755.401759576511</v>
      </c>
    </row>
    <row r="30" spans="1:27" x14ac:dyDescent="0.2">
      <c r="A30" t="s">
        <v>10</v>
      </c>
      <c r="B30" s="1">
        <f t="shared" ref="B30:W30" si="12">SUM(B27:B29)</f>
        <v>54400</v>
      </c>
      <c r="C30" s="1">
        <f t="shared" si="12"/>
        <v>53787.044222827761</v>
      </c>
      <c r="D30" s="1">
        <f t="shared" si="12"/>
        <v>53167.958887883797</v>
      </c>
      <c r="E30" s="1">
        <f t="shared" si="12"/>
        <v>52542.682699590383</v>
      </c>
      <c r="F30" s="1">
        <f t="shared" si="12"/>
        <v>51911.15374941405</v>
      </c>
      <c r="G30" s="1">
        <f t="shared" si="12"/>
        <v>51273.30950973594</v>
      </c>
      <c r="H30" s="1">
        <f t="shared" si="12"/>
        <v>50629.086827661056</v>
      </c>
      <c r="I30" s="1">
        <f t="shared" si="12"/>
        <v>49978.421918765423</v>
      </c>
      <c r="J30" s="1">
        <f t="shared" si="12"/>
        <v>49321.250360780832</v>
      </c>
      <c r="K30" s="1">
        <f t="shared" si="12"/>
        <v>48657.507087216392</v>
      </c>
      <c r="L30" s="1">
        <f t="shared" si="12"/>
        <v>47987.126380916314</v>
      </c>
      <c r="M30" s="1">
        <f t="shared" si="12"/>
        <v>47310.041867553235</v>
      </c>
      <c r="N30" s="1">
        <f t="shared" si="12"/>
        <v>46626.186509056519</v>
      </c>
      <c r="O30" s="1">
        <f t="shared" si="12"/>
        <v>45935.492596974844</v>
      </c>
      <c r="P30" s="1">
        <f t="shared" si="12"/>
        <v>45237.891745772344</v>
      </c>
      <c r="Q30" s="1">
        <f t="shared" si="12"/>
        <v>44533.314886057822</v>
      </c>
      <c r="R30" s="1">
        <f t="shared" si="12"/>
        <v>43821.692257746159</v>
      </c>
      <c r="S30" s="1">
        <f t="shared" si="12"/>
        <v>43102.953403151376</v>
      </c>
      <c r="T30" s="1">
        <f t="shared" si="12"/>
        <v>42377.02716001065</v>
      </c>
      <c r="U30" s="1">
        <f t="shared" si="12"/>
        <v>41643.841654438511</v>
      </c>
      <c r="V30" s="1">
        <f t="shared" si="12"/>
        <v>40903.324293810649</v>
      </c>
      <c r="W30" s="1">
        <f t="shared" si="12"/>
        <v>40155.401759576511</v>
      </c>
    </row>
    <row r="31" spans="1:27" x14ac:dyDescent="0.2">
      <c r="A31" t="s">
        <v>11</v>
      </c>
      <c r="B31" s="1">
        <f t="shared" ref="B31:W31" si="13">B26+B30</f>
        <v>1554400</v>
      </c>
      <c r="C31" s="1">
        <f t="shared" si="13"/>
        <v>53787.044222827761</v>
      </c>
      <c r="D31" s="1">
        <f t="shared" si="13"/>
        <v>53167.958887883797</v>
      </c>
      <c r="E31" s="1">
        <f t="shared" si="13"/>
        <v>52542.682699590383</v>
      </c>
      <c r="F31" s="1">
        <f t="shared" si="13"/>
        <v>51911.15374941405</v>
      </c>
      <c r="G31" s="1">
        <f t="shared" si="13"/>
        <v>51273.30950973594</v>
      </c>
      <c r="H31" s="1">
        <f t="shared" si="13"/>
        <v>50629.086827661056</v>
      </c>
      <c r="I31" s="1">
        <f t="shared" si="13"/>
        <v>49978.421918765423</v>
      </c>
      <c r="J31" s="1">
        <f t="shared" si="13"/>
        <v>49321.250360780832</v>
      </c>
      <c r="K31" s="1">
        <f t="shared" si="13"/>
        <v>48657.507087216392</v>
      </c>
      <c r="L31" s="1">
        <f t="shared" si="13"/>
        <v>47987.126380916314</v>
      </c>
      <c r="M31" s="1">
        <f t="shared" si="13"/>
        <v>47310.041867553235</v>
      </c>
      <c r="N31" s="1">
        <f t="shared" si="13"/>
        <v>46626.186509056519</v>
      </c>
      <c r="O31" s="1">
        <f t="shared" si="13"/>
        <v>45935.492596974844</v>
      </c>
      <c r="P31" s="1">
        <f t="shared" si="13"/>
        <v>45237.891745772344</v>
      </c>
      <c r="Q31" s="1">
        <f t="shared" si="13"/>
        <v>44533.314886057822</v>
      </c>
      <c r="R31" s="1">
        <f t="shared" si="13"/>
        <v>43821.692257746159</v>
      </c>
      <c r="S31" s="1">
        <f t="shared" si="13"/>
        <v>43102.953403151376</v>
      </c>
      <c r="T31" s="1">
        <f t="shared" si="13"/>
        <v>42377.02716001065</v>
      </c>
      <c r="U31" s="1">
        <f t="shared" si="13"/>
        <v>41643.841654438511</v>
      </c>
      <c r="V31" s="1">
        <f t="shared" si="13"/>
        <v>40903.324293810649</v>
      </c>
      <c r="W31" s="1">
        <f t="shared" si="13"/>
        <v>40155.401759576511</v>
      </c>
    </row>
    <row r="32" spans="1:27" x14ac:dyDescent="0.2">
      <c r="A32" t="s">
        <v>12</v>
      </c>
      <c r="B32" s="1">
        <f>B$19</f>
        <v>115695.57771722446</v>
      </c>
      <c r="C32" s="1">
        <f t="shared" ref="C32:W32" si="14">C$19</f>
        <v>115695.57771722446</v>
      </c>
      <c r="D32" s="1">
        <f t="shared" si="14"/>
        <v>115695.57771722446</v>
      </c>
      <c r="E32" s="1">
        <f t="shared" si="14"/>
        <v>115695.57771722446</v>
      </c>
      <c r="F32" s="1">
        <f t="shared" si="14"/>
        <v>115695.57771722446</v>
      </c>
      <c r="G32" s="1">
        <f t="shared" si="14"/>
        <v>115695.57771722446</v>
      </c>
      <c r="H32" s="1">
        <f t="shared" si="14"/>
        <v>115695.57771722446</v>
      </c>
      <c r="I32" s="1">
        <f t="shared" si="14"/>
        <v>115695.57771722446</v>
      </c>
      <c r="J32" s="1">
        <f t="shared" si="14"/>
        <v>115695.57771722446</v>
      </c>
      <c r="K32" s="1">
        <f t="shared" si="14"/>
        <v>115695.57771722446</v>
      </c>
      <c r="L32" s="1">
        <f t="shared" si="14"/>
        <v>115695.57771722446</v>
      </c>
      <c r="M32" s="1">
        <f t="shared" si="14"/>
        <v>115695.57771722446</v>
      </c>
      <c r="N32" s="1">
        <f t="shared" si="14"/>
        <v>115695.57771722446</v>
      </c>
      <c r="O32" s="1">
        <f t="shared" si="14"/>
        <v>115695.57771722446</v>
      </c>
      <c r="P32" s="1">
        <f t="shared" si="14"/>
        <v>115695.57771722446</v>
      </c>
      <c r="Q32" s="1">
        <f t="shared" si="14"/>
        <v>115695.57771722446</v>
      </c>
      <c r="R32" s="1">
        <f t="shared" si="14"/>
        <v>115695.57771722446</v>
      </c>
      <c r="S32" s="1">
        <f t="shared" si="14"/>
        <v>115695.57771722446</v>
      </c>
      <c r="T32" s="1">
        <f t="shared" si="14"/>
        <v>115695.57771722446</v>
      </c>
      <c r="U32" s="1">
        <f t="shared" si="14"/>
        <v>115695.57771722446</v>
      </c>
      <c r="V32" s="1">
        <f t="shared" si="14"/>
        <v>115695.57771722446</v>
      </c>
      <c r="W32" s="1">
        <f t="shared" si="14"/>
        <v>115695.57771722446</v>
      </c>
    </row>
    <row r="33" spans="1:23" x14ac:dyDescent="0.2">
      <c r="A33" t="s">
        <v>13</v>
      </c>
      <c r="B33" s="1">
        <f>B31-B32</f>
        <v>1438704.4222827756</v>
      </c>
      <c r="C33" s="1">
        <f t="shared" ref="C33:W33" si="15">C31-C32</f>
        <v>-61908.533494396695</v>
      </c>
      <c r="D33" s="1">
        <f t="shared" si="15"/>
        <v>-62527.618829340659</v>
      </c>
      <c r="E33" s="1">
        <f t="shared" si="15"/>
        <v>-63152.895017634073</v>
      </c>
      <c r="F33" s="1">
        <f t="shared" si="15"/>
        <v>-63784.423967810406</v>
      </c>
      <c r="G33" s="1">
        <f t="shared" si="15"/>
        <v>-64422.268207488516</v>
      </c>
      <c r="H33" s="1">
        <f t="shared" si="15"/>
        <v>-65066.4908895634</v>
      </c>
      <c r="I33" s="1">
        <f t="shared" si="15"/>
        <v>-65717.155798459033</v>
      </c>
      <c r="J33" s="1">
        <f t="shared" si="15"/>
        <v>-66374.327356443624</v>
      </c>
      <c r="K33" s="1">
        <f t="shared" si="15"/>
        <v>-67038.070630008064</v>
      </c>
      <c r="L33" s="1">
        <f t="shared" si="15"/>
        <v>-67708.45133630815</v>
      </c>
      <c r="M33" s="1">
        <f t="shared" si="15"/>
        <v>-68385.535849671229</v>
      </c>
      <c r="N33" s="1">
        <f t="shared" si="15"/>
        <v>-69069.391208167945</v>
      </c>
      <c r="O33" s="1">
        <f t="shared" si="15"/>
        <v>-69760.085120249612</v>
      </c>
      <c r="P33" s="1">
        <f t="shared" si="15"/>
        <v>-70457.685971452112</v>
      </c>
      <c r="Q33" s="1">
        <f t="shared" si="15"/>
        <v>-71162.262831166634</v>
      </c>
      <c r="R33" s="1">
        <f t="shared" si="15"/>
        <v>-71873.885459478304</v>
      </c>
      <c r="S33" s="1">
        <f t="shared" si="15"/>
        <v>-72592.62431407308</v>
      </c>
      <c r="T33" s="1">
        <f t="shared" si="15"/>
        <v>-73318.550557213806</v>
      </c>
      <c r="U33" s="1">
        <f t="shared" si="15"/>
        <v>-74051.736062785945</v>
      </c>
      <c r="V33" s="1">
        <f t="shared" si="15"/>
        <v>-74792.253423413815</v>
      </c>
      <c r="W33" s="1">
        <f t="shared" si="15"/>
        <v>-75540.175957647938</v>
      </c>
    </row>
    <row r="34" spans="1:23" x14ac:dyDescent="0.2">
      <c r="A34" t="s">
        <v>14</v>
      </c>
      <c r="B34" s="1">
        <f t="shared" ref="B34:W34" si="16">B25+B33</f>
        <v>2438704.4222827759</v>
      </c>
      <c r="C34" s="1">
        <f t="shared" si="16"/>
        <v>2376795.8887883793</v>
      </c>
      <c r="D34" s="1">
        <f t="shared" si="16"/>
        <v>2314268.2699590386</v>
      </c>
      <c r="E34" s="1">
        <f t="shared" si="16"/>
        <v>2251115.3749414044</v>
      </c>
      <c r="F34" s="1">
        <f t="shared" si="16"/>
        <v>2187330.9509735941</v>
      </c>
      <c r="G34" s="1">
        <f t="shared" si="16"/>
        <v>2122908.6827661055</v>
      </c>
      <c r="H34" s="1">
        <f t="shared" si="16"/>
        <v>2057842.1918765421</v>
      </c>
      <c r="I34" s="1">
        <f t="shared" si="16"/>
        <v>1992125.0360780831</v>
      </c>
      <c r="J34" s="1">
        <f t="shared" si="16"/>
        <v>1925750.7087216396</v>
      </c>
      <c r="K34" s="1">
        <f t="shared" si="16"/>
        <v>1858712.6380916315</v>
      </c>
      <c r="L34" s="1">
        <f t="shared" si="16"/>
        <v>1791004.1867553233</v>
      </c>
      <c r="M34" s="1">
        <f t="shared" si="16"/>
        <v>1722618.650905652</v>
      </c>
      <c r="N34" s="1">
        <f t="shared" si="16"/>
        <v>1653549.2596974841</v>
      </c>
      <c r="O34" s="1">
        <f t="shared" si="16"/>
        <v>1583789.1745772345</v>
      </c>
      <c r="P34" s="1">
        <f t="shared" si="16"/>
        <v>1513331.4886057824</v>
      </c>
      <c r="Q34" s="1">
        <f t="shared" si="16"/>
        <v>1442169.2257746158</v>
      </c>
      <c r="R34" s="1">
        <f t="shared" si="16"/>
        <v>1370295.3403151375</v>
      </c>
      <c r="S34" s="1">
        <f t="shared" si="16"/>
        <v>1297702.7160010645</v>
      </c>
      <c r="T34" s="1">
        <f t="shared" si="16"/>
        <v>1224384.1654438507</v>
      </c>
      <c r="U34" s="1">
        <f t="shared" si="16"/>
        <v>1150332.4293810648</v>
      </c>
      <c r="V34" s="1">
        <f t="shared" si="16"/>
        <v>1075540.1759576511</v>
      </c>
      <c r="W34" s="1">
        <f t="shared" si="16"/>
        <v>1000000.0000000031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Modell ohne Steuern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Daepp Martin ESTV</dc:creator>
  <cp:lastModifiedBy>Daepp Martin ESTV</cp:lastModifiedBy>
  <cp:lastPrinted>2024-11-07T10:00:03Z</cp:lastPrinted>
  <dcterms:created xsi:type="dcterms:W3CDTF">2024-07-10T09:18:15Z</dcterms:created>
  <dcterms:modified xsi:type="dcterms:W3CDTF">2025-04-30T09:25:23Z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2024-11-04T09:54:10Z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d49bf749-f415-45e6-ab8e-2a5b16e5c4f5</vt:lpwstr>
  </property>
  <property fmtid="{D5CDD505-2E9C-101B-9397-08002B2CF9AE}" pid="8" name="MSIP_Label_aa112399-b73b-40c1-8af2-919b124b9d91_ContentBits">
    <vt:lpwstr>0</vt:lpwstr>
  </property>
</Properties>
</file>